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List0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F19" i="1"/>
  <c r="F17" i="1"/>
  <c r="C18" i="1"/>
  <c r="C20" i="1" s="1"/>
  <c r="C21" i="1" s="1"/>
  <c r="C17" i="1"/>
  <c r="C5" i="1"/>
  <c r="E11" i="1" l="1"/>
  <c r="C8" i="1"/>
  <c r="E8" i="1"/>
  <c r="E5" i="1"/>
  <c r="C14" i="1"/>
  <c r="C11" i="1"/>
  <c r="D14" i="1" l="1"/>
  <c r="C23" i="1" s="1"/>
</calcChain>
</file>

<file path=xl/sharedStrings.xml><?xml version="1.0" encoding="utf-8"?>
<sst xmlns="http://schemas.openxmlformats.org/spreadsheetml/2006/main" count="40" uniqueCount="38">
  <si>
    <t>R2</t>
  </si>
  <si>
    <t>A3</t>
  </si>
  <si>
    <t>A4</t>
  </si>
  <si>
    <t>A5</t>
  </si>
  <si>
    <t>A6</t>
  </si>
  <si>
    <t>V1</t>
  </si>
  <si>
    <t>V2</t>
  </si>
  <si>
    <t>V3</t>
  </si>
  <si>
    <t>V4</t>
  </si>
  <si>
    <t>V5</t>
  </si>
  <si>
    <t>V6</t>
  </si>
  <si>
    <t>V7</t>
  </si>
  <si>
    <t>Objem 1</t>
  </si>
  <si>
    <t>Objem 2</t>
  </si>
  <si>
    <t>Objem 3</t>
  </si>
  <si>
    <t>Objem 4</t>
  </si>
  <si>
    <t>Objem 5</t>
  </si>
  <si>
    <t>Objem 6</t>
  </si>
  <si>
    <t>Objem 7</t>
  </si>
  <si>
    <t>Objem výrobku</t>
  </si>
  <si>
    <t>Celkový objem výrobku</t>
  </si>
  <si>
    <t>Objem</t>
  </si>
  <si>
    <t>D1</t>
  </si>
  <si>
    <t>Parametry polotovaru</t>
  </si>
  <si>
    <t>Průměr</t>
  </si>
  <si>
    <t>Výška</t>
  </si>
  <si>
    <t>Přídavek</t>
  </si>
  <si>
    <t>Výška + přídavek</t>
  </si>
  <si>
    <t>Odpad (1ks)</t>
  </si>
  <si>
    <t>Rozměry tyče</t>
  </si>
  <si>
    <t>Délka</t>
  </si>
  <si>
    <t>Počet ks z 1 tyče</t>
  </si>
  <si>
    <t>Celkový odpad z 1 ks tyče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</si>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</sst>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1" fillId="2" borderId="17" xfId="0" applyFont="1" applyFill="1" applyBorder="1"/>
    <xf numFmtId="2" fontId="1" fillId="2" borderId="18" xfId="0" applyNumberFormat="1" applyFont="1" applyFill="1" applyBorder="1"/>
    <xf numFmtId="0" fontId="0" fillId="0" borderId="19" xfId="0" applyBorder="1"/>
    <xf numFmtId="0" fontId="1" fillId="2" borderId="20" xfId="0" applyFont="1" applyFill="1" applyBorder="1"/>
    <xf numFmtId="0" fontId="0" fillId="0" borderId="21" xfId="0" applyBorder="1"/>
    <xf numFmtId="2" fontId="1" fillId="2" borderId="4" xfId="0" applyNumberFormat="1" applyFont="1" applyFill="1" applyBorder="1"/>
    <xf numFmtId="164" fontId="1" fillId="2" borderId="22" xfId="0" applyNumberFormat="1" applyFont="1" applyFill="1" applyBorder="1"/>
    <xf numFmtId="0" fontId="0" fillId="0" borderId="10" xfId="0" applyBorder="1"/>
    <xf numFmtId="0" fontId="0" fillId="0" borderId="28" xfId="0" applyBorder="1"/>
    <xf numFmtId="2" fontId="1" fillId="2" borderId="29" xfId="0" applyNumberFormat="1" applyFont="1" applyFill="1" applyBorder="1"/>
    <xf numFmtId="0" fontId="0" fillId="0" borderId="30" xfId="0" applyBorder="1"/>
    <xf numFmtId="0" fontId="0" fillId="0" borderId="31" xfId="0" applyBorder="1"/>
    <xf numFmtId="0" fontId="1" fillId="2" borderId="14" xfId="0" applyFont="1" applyFill="1" applyBorder="1"/>
    <xf numFmtId="0" fontId="1" fillId="2" borderId="16" xfId="0" applyFont="1" applyFill="1" applyBorder="1" applyAlignment="1"/>
    <xf numFmtId="0" fontId="0" fillId="0" borderId="32" xfId="0" applyFill="1" applyBorder="1"/>
    <xf numFmtId="0" fontId="0" fillId="0" borderId="11" xfId="0" applyFill="1" applyBorder="1"/>
    <xf numFmtId="0" fontId="1" fillId="2" borderId="33" xfId="0" applyFont="1" applyFill="1" applyBorder="1"/>
    <xf numFmtId="0" fontId="0" fillId="0" borderId="18" xfId="0" applyBorder="1"/>
    <xf numFmtId="0" fontId="0" fillId="2" borderId="27" xfId="0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0" fillId="0" borderId="35" xfId="0" applyBorder="1"/>
    <xf numFmtId="1" fontId="1" fillId="2" borderId="29" xfId="0" applyNumberFormat="1" applyFont="1" applyFill="1" applyBorder="1"/>
    <xf numFmtId="0" fontId="1" fillId="2" borderId="37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63499</xdr:colOff>
      <xdr:row>1</xdr:row>
      <xdr:rowOff>211576</xdr:rowOff>
    </xdr:from>
    <xdr:to>
      <xdr:col>11</xdr:col>
      <xdr:colOff>501521</xdr:colOff>
      <xdr:row>12</xdr:row>
      <xdr:rowOff>166688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4E54654-407E-45D6-BB56-954847C596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80"/>
        <a:stretch/>
      </xdr:blipFill>
      <xdr:spPr>
        <a:xfrm>
          <a:off x="4310062" y="410014"/>
          <a:ext cx="4581397" cy="2399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workbookViewId="0"/>
  </sheetViews>
  <sheetFormatPr defaultRowHeight="15" x14ac:dyDescent="0.25"/>
  <sheetData>
    <row r="11" spans="2:2" ht="42" x14ac:dyDescent="0.25">
      <c r="B11" s="50" t="s">
        <v>33</v>
      </c>
    </row>
    <row r="20" spans="5:5" x14ac:dyDescent="0.25">
      <c r="E20" t="s">
        <v>34</v>
      </c>
    </row>
    <row r="21" spans="5:5" x14ac:dyDescent="0.25">
      <c r="E21" t="s">
        <v>35</v>
      </c>
    </row>
    <row r="22" spans="5:5" x14ac:dyDescent="0.25">
      <c r="E22" t="s">
        <v>36</v>
      </c>
    </row>
    <row r="23" spans="5:5" x14ac:dyDescent="0.25">
      <c r="E23" t="s">
        <v>37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20" zoomScaleNormal="120" workbookViewId="0"/>
  </sheetViews>
  <sheetFormatPr defaultRowHeight="15" x14ac:dyDescent="0.25"/>
  <cols>
    <col min="1" max="1" width="2.7109375" customWidth="1"/>
    <col min="2" max="4" width="15.140625" customWidth="1"/>
    <col min="5" max="5" width="15.5703125" customWidth="1"/>
    <col min="6" max="6" width="15.140625" customWidth="1"/>
    <col min="7" max="15" width="9.42578125" customWidth="1"/>
  </cols>
  <sheetData>
    <row r="1" spans="1:15" ht="15.75" thickBot="1" x14ac:dyDescent="0.3">
      <c r="B1" s="4"/>
    </row>
    <row r="2" spans="1:15" ht="17.25" customHeight="1" thickTop="1" thickBot="1" x14ac:dyDescent="0.3">
      <c r="B2" s="39" t="s">
        <v>19</v>
      </c>
      <c r="C2" s="40"/>
      <c r="D2" s="40"/>
      <c r="E2" s="41"/>
    </row>
    <row r="3" spans="1:15" ht="17.25" customHeight="1" thickTop="1" x14ac:dyDescent="0.25">
      <c r="B3" s="9" t="s">
        <v>22</v>
      </c>
      <c r="C3" s="19">
        <v>50</v>
      </c>
      <c r="D3" s="6" t="s">
        <v>3</v>
      </c>
      <c r="E3" s="8">
        <v>16.25</v>
      </c>
    </row>
    <row r="4" spans="1:15" ht="17.25" customHeight="1" x14ac:dyDescent="0.25">
      <c r="B4" s="12" t="s">
        <v>5</v>
      </c>
      <c r="C4" s="5">
        <v>5</v>
      </c>
      <c r="D4" s="17" t="s">
        <v>9</v>
      </c>
      <c r="E4" s="13">
        <v>5</v>
      </c>
    </row>
    <row r="5" spans="1:15" ht="17.25" customHeight="1" thickBot="1" x14ac:dyDescent="0.3">
      <c r="B5" s="15" t="s">
        <v>12</v>
      </c>
      <c r="C5" s="20">
        <f>PI()*(C3/2)^2*C4</f>
        <v>9817.4770424681046</v>
      </c>
      <c r="D5" s="18" t="s">
        <v>16</v>
      </c>
      <c r="E5" s="16">
        <f>E3^2*E4</f>
        <v>1320.3125</v>
      </c>
    </row>
    <row r="6" spans="1:15" ht="17.25" customHeight="1" x14ac:dyDescent="0.25">
      <c r="B6" s="9" t="s">
        <v>0</v>
      </c>
      <c r="C6" s="7">
        <v>22.5</v>
      </c>
      <c r="D6" s="6" t="s">
        <v>4</v>
      </c>
      <c r="E6" s="8">
        <v>11.26</v>
      </c>
      <c r="F6" s="11"/>
      <c r="G6" s="3"/>
      <c r="H6" s="3"/>
      <c r="I6" s="3"/>
      <c r="J6" s="3"/>
      <c r="K6" s="3"/>
      <c r="L6" s="3"/>
      <c r="M6" s="3"/>
      <c r="N6" s="3"/>
      <c r="O6" s="3"/>
    </row>
    <row r="7" spans="1:15" ht="17.25" customHeight="1" x14ac:dyDescent="0.25">
      <c r="B7" s="12" t="s">
        <v>6</v>
      </c>
      <c r="C7" s="5">
        <v>5</v>
      </c>
      <c r="D7" s="17" t="s">
        <v>10</v>
      </c>
      <c r="E7" s="13">
        <v>5</v>
      </c>
      <c r="F7" s="11"/>
      <c r="G7" s="3"/>
      <c r="H7" s="3"/>
      <c r="I7" s="3"/>
      <c r="J7" s="3"/>
      <c r="K7" s="3"/>
      <c r="L7" s="3"/>
      <c r="M7" s="3"/>
      <c r="N7" s="3"/>
      <c r="O7" s="3"/>
    </row>
    <row r="8" spans="1:15" ht="17.25" customHeight="1" thickBot="1" x14ac:dyDescent="0.3">
      <c r="B8" s="15" t="s">
        <v>13</v>
      </c>
      <c r="C8" s="20">
        <f>PI()*C6^2*C7</f>
        <v>7952.1564043991639</v>
      </c>
      <c r="D8" s="18" t="s">
        <v>17</v>
      </c>
      <c r="E8" s="16">
        <f>E6^2*E7</f>
        <v>633.93799999999999</v>
      </c>
      <c r="F8" s="11"/>
      <c r="G8" s="3"/>
      <c r="H8" s="3"/>
      <c r="I8" s="3"/>
      <c r="J8" s="3"/>
      <c r="K8" s="3"/>
      <c r="L8" s="3"/>
      <c r="M8" s="3"/>
      <c r="N8" s="3"/>
      <c r="O8" s="3"/>
    </row>
    <row r="9" spans="1:15" ht="17.25" customHeight="1" x14ac:dyDescent="0.25">
      <c r="B9" s="9" t="s">
        <v>1</v>
      </c>
      <c r="C9" s="7">
        <v>31.14</v>
      </c>
      <c r="D9" s="6" t="s">
        <v>4</v>
      </c>
      <c r="E9" s="8">
        <v>5.63</v>
      </c>
      <c r="F9" s="11"/>
      <c r="G9" s="3"/>
      <c r="H9" s="3"/>
      <c r="I9" s="3"/>
      <c r="J9" s="3"/>
      <c r="K9" s="3"/>
      <c r="L9" s="3"/>
      <c r="M9" s="3"/>
      <c r="N9" s="3"/>
      <c r="O9" s="3"/>
    </row>
    <row r="10" spans="1:15" ht="17.25" customHeight="1" x14ac:dyDescent="0.25">
      <c r="B10" s="12" t="s">
        <v>7</v>
      </c>
      <c r="C10" s="5">
        <v>5</v>
      </c>
      <c r="D10" s="17" t="s">
        <v>11</v>
      </c>
      <c r="E10" s="13">
        <v>2.5</v>
      </c>
      <c r="F10" s="11"/>
      <c r="G10" s="3"/>
      <c r="H10" s="3"/>
      <c r="I10" s="3"/>
      <c r="J10" s="3"/>
      <c r="K10" s="3"/>
      <c r="L10" s="3"/>
      <c r="M10" s="3"/>
      <c r="N10" s="3"/>
      <c r="O10" s="3"/>
    </row>
    <row r="11" spans="1:15" ht="17.25" customHeight="1" thickBot="1" x14ac:dyDescent="0.3">
      <c r="B11" s="15" t="s">
        <v>14</v>
      </c>
      <c r="C11" s="20">
        <f>C9^2*C10</f>
        <v>4848.4980000000005</v>
      </c>
      <c r="D11" s="18" t="s">
        <v>18</v>
      </c>
      <c r="E11" s="16">
        <f>PI()*E9^2*E10</f>
        <v>248.94687045392575</v>
      </c>
      <c r="F11" s="11"/>
      <c r="G11" s="3"/>
      <c r="H11" s="3"/>
      <c r="I11" s="3"/>
      <c r="J11" s="3"/>
      <c r="K11" s="3"/>
      <c r="L11" s="3"/>
      <c r="M11" s="3"/>
      <c r="N11" s="3"/>
      <c r="O11" s="3"/>
    </row>
    <row r="12" spans="1:15" ht="17.25" customHeight="1" x14ac:dyDescent="0.25">
      <c r="B12" s="9" t="s">
        <v>2</v>
      </c>
      <c r="C12" s="7">
        <v>22.5</v>
      </c>
      <c r="D12" s="44" t="s">
        <v>20</v>
      </c>
      <c r="E12" s="45"/>
      <c r="F12" s="11"/>
      <c r="G12" s="3"/>
      <c r="H12" s="3"/>
      <c r="I12" s="3"/>
      <c r="J12" s="3"/>
      <c r="K12" s="3"/>
      <c r="L12" s="3"/>
      <c r="M12" s="3"/>
      <c r="N12" s="3"/>
      <c r="O12" s="3"/>
    </row>
    <row r="13" spans="1:15" ht="17.25" customHeight="1" thickBot="1" x14ac:dyDescent="0.3">
      <c r="B13" s="12" t="s">
        <v>8</v>
      </c>
      <c r="C13" s="5">
        <v>5</v>
      </c>
      <c r="D13" s="46"/>
      <c r="E13" s="47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7.25" customHeight="1" thickBot="1" x14ac:dyDescent="0.3">
      <c r="B14" s="14" t="s">
        <v>15</v>
      </c>
      <c r="C14" s="21">
        <f>C12^2*C13</f>
        <v>2531.25</v>
      </c>
      <c r="D14" s="42">
        <f>SUM(C5,C8,C11,C14,E5,E8,E11)</f>
        <v>27352.578817321191</v>
      </c>
      <c r="E14" s="4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6.5" thickTop="1" thickBot="1" x14ac:dyDescent="0.3">
      <c r="B15" s="10"/>
      <c r="C15" s="1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6.5" thickTop="1" thickBot="1" x14ac:dyDescent="0.3">
      <c r="A16" s="22"/>
      <c r="B16" s="34" t="s">
        <v>23</v>
      </c>
      <c r="C16" s="33"/>
      <c r="E16" s="48" t="s">
        <v>29</v>
      </c>
      <c r="F16" s="49"/>
      <c r="G16" s="25"/>
    </row>
    <row r="17" spans="1:15" x14ac:dyDescent="0.25">
      <c r="A17" s="22"/>
      <c r="B17" s="4" t="s">
        <v>24</v>
      </c>
      <c r="C17" s="23">
        <f>C3</f>
        <v>50</v>
      </c>
      <c r="E17" s="35" t="s">
        <v>24</v>
      </c>
      <c r="F17" s="23">
        <f>C3</f>
        <v>50</v>
      </c>
    </row>
    <row r="18" spans="1:15" ht="15.75" thickBot="1" x14ac:dyDescent="0.3">
      <c r="A18" s="22"/>
      <c r="B18" s="29" t="s">
        <v>25</v>
      </c>
      <c r="C18" s="13">
        <f>C4+C7+C10+C13+E4+E7+E10</f>
        <v>32.5</v>
      </c>
      <c r="E18" s="29" t="s">
        <v>30</v>
      </c>
      <c r="F18" s="32">
        <v>2000</v>
      </c>
    </row>
    <row r="19" spans="1:15" ht="15.75" thickBot="1" x14ac:dyDescent="0.3">
      <c r="A19" s="22"/>
      <c r="B19" s="30" t="s">
        <v>26</v>
      </c>
      <c r="C19" s="13">
        <v>4</v>
      </c>
      <c r="E19" s="31" t="s">
        <v>31</v>
      </c>
      <c r="F19" s="36">
        <f>INT(F18/C20)</f>
        <v>54</v>
      </c>
      <c r="G19" s="4"/>
    </row>
    <row r="20" spans="1:15" ht="16.5" thickTop="1" thickBot="1" x14ac:dyDescent="0.3">
      <c r="A20" s="22"/>
      <c r="B20" s="29" t="s">
        <v>27</v>
      </c>
      <c r="C20" s="32">
        <f>SUM(C18:C19)</f>
        <v>36.5</v>
      </c>
      <c r="E20" s="4"/>
      <c r="F20" s="4"/>
      <c r="G20" s="4"/>
    </row>
    <row r="21" spans="1:15" ht="15.75" thickBot="1" x14ac:dyDescent="0.3">
      <c r="A21" s="22"/>
      <c r="B21" s="31" t="s">
        <v>21</v>
      </c>
      <c r="C21" s="24">
        <f>PI()*(C17/2)^2*C20</f>
        <v>71667.582410017159</v>
      </c>
      <c r="E21" s="4"/>
      <c r="F21" s="4"/>
      <c r="G21" s="4"/>
    </row>
    <row r="22" spans="1:15" ht="16.5" thickTop="1" thickBot="1" x14ac:dyDescent="0.3">
      <c r="E22" s="48" t="s">
        <v>32</v>
      </c>
      <c r="F22" s="49"/>
      <c r="G22" s="25"/>
    </row>
    <row r="23" spans="1:15" ht="16.5" thickTop="1" thickBot="1" x14ac:dyDescent="0.3">
      <c r="B23" s="27" t="s">
        <v>28</v>
      </c>
      <c r="C23" s="28">
        <f>C21-D14</f>
        <v>44315.003592695968</v>
      </c>
      <c r="E23" s="37">
        <f>PI()*(C3/2)^2*F18-F19*D14</f>
        <v>2449951.5608518971</v>
      </c>
      <c r="F23" s="38"/>
      <c r="G23" s="25"/>
      <c r="H23" s="4"/>
      <c r="I23" s="4"/>
      <c r="J23" s="4"/>
      <c r="K23" s="4"/>
      <c r="L23" s="4"/>
      <c r="M23" s="4"/>
      <c r="N23" s="4"/>
      <c r="O23" s="4"/>
    </row>
    <row r="24" spans="1:15" ht="15.75" thickTop="1" x14ac:dyDescent="0.25">
      <c r="E24" s="26"/>
      <c r="F24" s="26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E27" s="4"/>
      <c r="F27" s="4"/>
      <c r="G27" s="4"/>
      <c r="H27" s="4"/>
    </row>
    <row r="28" spans="1:15" x14ac:dyDescent="0.25">
      <c r="E28" s="4"/>
      <c r="F28" s="4"/>
      <c r="G28" s="4"/>
      <c r="H28" s="4"/>
    </row>
    <row r="29" spans="1:15" x14ac:dyDescent="0.25">
      <c r="C29" s="1"/>
    </row>
  </sheetData>
  <mergeCells count="6">
    <mergeCell ref="E23:F23"/>
    <mergeCell ref="B2:E2"/>
    <mergeCell ref="D14:E14"/>
    <mergeCell ref="D12:E13"/>
    <mergeCell ref="E16:F16"/>
    <mergeCell ref="E22:F2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List0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2020-03-20T09:01:20Z</dcterms:modified>
</cp:coreProperties>
</file>